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235" tabRatio="704" activeTab="0"/>
  </bookViews>
  <sheets>
    <sheet name="Дотация 9,20 руб." sheetId="1" r:id="rId1"/>
  </sheets>
  <definedNames/>
  <calcPr fullCalcOnLoad="1"/>
</workbook>
</file>

<file path=xl/sharedStrings.xml><?xml version="1.0" encoding="utf-8"?>
<sst xmlns="http://schemas.openxmlformats.org/spreadsheetml/2006/main" count="120" uniqueCount="55">
  <si>
    <t>Наименование блюд</t>
  </si>
  <si>
    <t>СРЕДА</t>
  </si>
  <si>
    <t>ВТОРНИК</t>
  </si>
  <si>
    <t>ПЯТНИЦА</t>
  </si>
  <si>
    <t>СУББОТА</t>
  </si>
  <si>
    <t>Итого:</t>
  </si>
  <si>
    <t xml:space="preserve">ПОНЕДЕЛЬНИК  </t>
  </si>
  <si>
    <t>Са</t>
  </si>
  <si>
    <t>Р</t>
  </si>
  <si>
    <t>Mg</t>
  </si>
  <si>
    <t>Fe</t>
  </si>
  <si>
    <t>ЧЕТВЕРГ</t>
  </si>
  <si>
    <t xml:space="preserve">1 - я неделя </t>
  </si>
  <si>
    <t>ИТОГО</t>
  </si>
  <si>
    <t>ИТОГО за 12 дней</t>
  </si>
  <si>
    <t>Итого в среднем на 1 учащегося в день</t>
  </si>
  <si>
    <t>Выход,г</t>
  </si>
  <si>
    <t>Стоимость,руб.</t>
  </si>
  <si>
    <t>Белки,г</t>
  </si>
  <si>
    <t>Жиры,г</t>
  </si>
  <si>
    <t>Угл-ды,г</t>
  </si>
  <si>
    <t>ЭЦ,ккал</t>
  </si>
  <si>
    <t>В1,мг</t>
  </si>
  <si>
    <t>С,мг</t>
  </si>
  <si>
    <t>А,мкг</t>
  </si>
  <si>
    <t>Е,мг</t>
  </si>
  <si>
    <t xml:space="preserve">2 - я неделя </t>
  </si>
  <si>
    <t>Примерное цикличное двенадцатидневное меню на сумму дотации для учащихся общеобразовательных учереждений Республики Татарстан</t>
  </si>
  <si>
    <t>Печенье</t>
  </si>
  <si>
    <t>Чай с сахаром</t>
  </si>
  <si>
    <t>Компот из сухофруктов</t>
  </si>
  <si>
    <t>Вафли</t>
  </si>
  <si>
    <t>Чай с сахаром и лимоном</t>
  </si>
  <si>
    <t>Булочка "Школьная"</t>
  </si>
  <si>
    <t>Компот из свежих яблок</t>
  </si>
  <si>
    <t>185/10/5</t>
  </si>
  <si>
    <t>190/10</t>
  </si>
  <si>
    <t>Сушки</t>
  </si>
  <si>
    <t>Чай с сахаром с яблоком</t>
  </si>
  <si>
    <t>180/10/10</t>
  </si>
  <si>
    <t>Булочка "Домашняя"</t>
  </si>
  <si>
    <t>Напиток из свежих фруктов</t>
  </si>
  <si>
    <t>Чай "Витаминный с шиповником"</t>
  </si>
  <si>
    <t>30</t>
  </si>
  <si>
    <t>Печенье (крекер)</t>
  </si>
  <si>
    <t>табл 6 стр,136,Хим. Состав и калорийность российских продуктов питания Дели + 2012</t>
  </si>
  <si>
    <t>375,376/2017</t>
  </si>
  <si>
    <t>349/2017</t>
  </si>
  <si>
    <t>табл 10 стр,202,Хим. Состав и калорийность российских продуктов питания Дели + 2012</t>
  </si>
  <si>
    <t>377/2017</t>
  </si>
  <si>
    <t>ТТК</t>
  </si>
  <si>
    <t>342/2017</t>
  </si>
  <si>
    <t>№ Сборника рецептур</t>
  </si>
  <si>
    <t>344/2017</t>
  </si>
  <si>
    <t>Пряники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</si>
</sst>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0.0"/>
    <numFmt numFmtId="176" formatCode="#,##0.0"/>
    <numFmt numFmtId="177" formatCode="#,##0.0&quot;р.&quot;"/>
    <numFmt numFmtId="178" formatCode="0.0%"/>
    <numFmt numFmtId="179" formatCode="0.0000"/>
    <numFmt numFmtId="180" formatCode="0.000"/>
    <numFmt numFmtId="181" formatCode="[$-FC19]d\ mmmm\ yyyy\ &quot;г.&quot;"/>
    <numFmt numFmtId="182" formatCode="_-* #,##0.000_р_._-;\-* #,##0.0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2.5"/>
      <color indexed="12"/>
      <name val="Arial Cyr"/>
      <family val="0"/>
    </font>
    <font>
      <u val="single"/>
      <sz val="12.5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b/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5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9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175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5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5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75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48" fillId="0" borderId="0" xfId="0" applyNumberFormat="1" applyFont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175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50" fillId="0" borderId="0" xfId="0" applyNumberFormat="1" applyFont="1" applyBorder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80" fontId="9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zoomScalePageLayoutView="0" workbookViewId="0" topLeftCell="A1">
      <selection activeCell="B95" sqref="B95"/>
    </sheetView>
  </sheetViews>
  <sheetFormatPr defaultColWidth="9.00390625" defaultRowHeight="12.75"/>
  <cols>
    <col min="1" max="1" width="17.625" style="59" customWidth="1"/>
    <col min="2" max="2" width="42.625" style="13" customWidth="1"/>
    <col min="3" max="3" width="11.00390625" style="14" customWidth="1"/>
    <col min="4" max="4" width="12.00390625" style="40" customWidth="1"/>
    <col min="5" max="5" width="9.25390625" style="14" customWidth="1"/>
    <col min="6" max="6" width="7.625" style="14" customWidth="1"/>
    <col min="7" max="7" width="8.125" style="14" customWidth="1"/>
    <col min="8" max="8" width="10.25390625" style="14" customWidth="1"/>
    <col min="9" max="9" width="6.125" style="31" customWidth="1"/>
    <col min="10" max="10" width="8.125" style="14" customWidth="1"/>
    <col min="11" max="11" width="9.625" style="14" customWidth="1"/>
    <col min="12" max="12" width="9.875" style="14" customWidth="1"/>
    <col min="13" max="13" width="9.375" style="14" customWidth="1"/>
    <col min="14" max="14" width="9.625" style="14" customWidth="1"/>
    <col min="15" max="15" width="9.125" style="14" customWidth="1"/>
    <col min="16" max="16" width="7.125" style="14" customWidth="1"/>
    <col min="19" max="19" width="8.875" style="0" customWidth="1"/>
    <col min="20" max="20" width="0" style="0" hidden="1" customWidth="1"/>
    <col min="21" max="32" width="6.875" style="0" customWidth="1"/>
  </cols>
  <sheetData>
    <row r="1" spans="1:15" ht="12.75">
      <c r="A1" s="58"/>
      <c r="B1" s="38"/>
      <c r="C1" s="37"/>
      <c r="D1" s="41"/>
      <c r="E1" s="37"/>
      <c r="F1" s="37"/>
      <c r="G1" s="37"/>
      <c r="H1" s="37"/>
      <c r="I1" s="39"/>
      <c r="J1" s="37"/>
      <c r="K1" s="37"/>
      <c r="L1" s="37"/>
      <c r="M1" s="37"/>
      <c r="N1" s="37"/>
      <c r="O1" s="37"/>
    </row>
    <row r="2" spans="2:17" ht="48" customHeight="1">
      <c r="B2" s="64" t="s">
        <v>27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8"/>
      <c r="P2" s="8"/>
      <c r="Q2" s="5"/>
    </row>
    <row r="3" spans="2:17" ht="18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8"/>
      <c r="P3" s="8"/>
      <c r="Q3" s="5"/>
    </row>
    <row r="4" spans="2:17" ht="15" customHeight="1">
      <c r="B4" s="9" t="s">
        <v>12</v>
      </c>
      <c r="C4" s="17"/>
      <c r="D4" s="17"/>
      <c r="E4" s="15"/>
      <c r="F4" s="15"/>
      <c r="G4" s="15"/>
      <c r="H4" s="15"/>
      <c r="I4" s="8"/>
      <c r="J4" s="8"/>
      <c r="K4" s="18"/>
      <c r="L4" s="8"/>
      <c r="M4" s="8"/>
      <c r="N4" s="8"/>
      <c r="O4" s="8"/>
      <c r="P4" s="8"/>
      <c r="Q4" s="5"/>
    </row>
    <row r="5" spans="1:17" ht="53.25" customHeight="1">
      <c r="A5" s="60" t="s">
        <v>52</v>
      </c>
      <c r="B5" s="10" t="s">
        <v>0</v>
      </c>
      <c r="C5" s="32" t="s">
        <v>16</v>
      </c>
      <c r="D5" s="42" t="s">
        <v>17</v>
      </c>
      <c r="E5" s="32" t="s">
        <v>18</v>
      </c>
      <c r="F5" s="32" t="s">
        <v>19</v>
      </c>
      <c r="G5" s="32" t="s">
        <v>20</v>
      </c>
      <c r="H5" s="32" t="s">
        <v>21</v>
      </c>
      <c r="I5" s="33" t="s">
        <v>22</v>
      </c>
      <c r="J5" s="34" t="s">
        <v>23</v>
      </c>
      <c r="K5" s="33" t="s">
        <v>24</v>
      </c>
      <c r="L5" s="33" t="s">
        <v>25</v>
      </c>
      <c r="M5" s="33" t="s">
        <v>7</v>
      </c>
      <c r="N5" s="33" t="s">
        <v>8</v>
      </c>
      <c r="O5" s="33" t="s">
        <v>9</v>
      </c>
      <c r="P5" s="33" t="s">
        <v>10</v>
      </c>
      <c r="Q5" s="5"/>
    </row>
    <row r="6" spans="1:17" ht="19.5" customHeight="1">
      <c r="A6" s="60"/>
      <c r="B6" s="10"/>
      <c r="C6" s="32"/>
      <c r="D6" s="42"/>
      <c r="E6" s="32"/>
      <c r="F6" s="32"/>
      <c r="G6" s="32"/>
      <c r="H6" s="32"/>
      <c r="I6" s="33"/>
      <c r="J6" s="34"/>
      <c r="K6" s="33"/>
      <c r="L6" s="33"/>
      <c r="M6" s="33"/>
      <c r="N6" s="33"/>
      <c r="O6" s="33"/>
      <c r="P6" s="33"/>
      <c r="Q6" s="5"/>
    </row>
    <row r="7" spans="2:17" ht="15" customHeight="1">
      <c r="B7" s="10" t="s">
        <v>6</v>
      </c>
      <c r="C7" s="19"/>
      <c r="D7" s="26"/>
      <c r="E7" s="19"/>
      <c r="F7" s="19"/>
      <c r="G7" s="19"/>
      <c r="H7" s="19"/>
      <c r="I7" s="19"/>
      <c r="J7" s="15"/>
      <c r="K7" s="16"/>
      <c r="L7" s="15"/>
      <c r="M7" s="8"/>
      <c r="N7" s="8"/>
      <c r="O7" s="8"/>
      <c r="P7" s="8"/>
      <c r="Q7" s="5"/>
    </row>
    <row r="8" spans="1:26" ht="59.25" customHeight="1">
      <c r="A8" s="60" t="s">
        <v>45</v>
      </c>
      <c r="B8" s="49" t="s">
        <v>28</v>
      </c>
      <c r="C8" s="50">
        <v>20</v>
      </c>
      <c r="D8" s="51"/>
      <c r="E8" s="52">
        <v>1.46</v>
      </c>
      <c r="F8" s="52">
        <v>2.5</v>
      </c>
      <c r="G8" s="53">
        <v>8.8</v>
      </c>
      <c r="H8" s="54">
        <v>63.6</v>
      </c>
      <c r="I8" s="54">
        <v>0.024</v>
      </c>
      <c r="J8" s="55">
        <v>0</v>
      </c>
      <c r="K8" s="56">
        <v>0.8</v>
      </c>
      <c r="L8" s="55">
        <v>0.932</v>
      </c>
      <c r="M8" s="55">
        <v>3.96</v>
      </c>
      <c r="N8" s="55">
        <v>14</v>
      </c>
      <c r="O8" s="55">
        <v>5.48</v>
      </c>
      <c r="P8" s="55">
        <v>0.26</v>
      </c>
      <c r="Q8" s="5"/>
      <c r="R8" s="61"/>
      <c r="S8" s="61"/>
      <c r="T8" s="4"/>
      <c r="U8" s="62"/>
      <c r="V8" s="62"/>
      <c r="W8" s="63"/>
      <c r="X8" s="63"/>
      <c r="Y8" s="63"/>
      <c r="Z8" s="63"/>
    </row>
    <row r="9" spans="1:26" ht="24" customHeight="1">
      <c r="A9" s="59" t="s">
        <v>47</v>
      </c>
      <c r="B9" s="35" t="s">
        <v>30</v>
      </c>
      <c r="C9" s="24">
        <v>200</v>
      </c>
      <c r="D9" s="43"/>
      <c r="E9" s="21">
        <v>0.662</v>
      </c>
      <c r="F9" s="21">
        <v>0.09</v>
      </c>
      <c r="G9" s="21">
        <v>32.013999999999996</v>
      </c>
      <c r="H9" s="21">
        <v>132.79999999999998</v>
      </c>
      <c r="I9" s="21">
        <v>0.015999999999999997</v>
      </c>
      <c r="J9" s="25">
        <v>0.7259999999999998</v>
      </c>
      <c r="K9" s="25">
        <v>0</v>
      </c>
      <c r="L9" s="25">
        <v>0.508</v>
      </c>
      <c r="M9" s="25">
        <v>32.48</v>
      </c>
      <c r="N9" s="25">
        <v>23.439999999999998</v>
      </c>
      <c r="O9" s="25">
        <v>17.459999999999997</v>
      </c>
      <c r="P9" s="25">
        <v>0.698</v>
      </c>
      <c r="Q9" s="5"/>
      <c r="R9" s="61"/>
      <c r="S9" s="61"/>
      <c r="T9" s="4"/>
      <c r="U9" s="62"/>
      <c r="V9" s="62"/>
      <c r="W9" s="63"/>
      <c r="X9" s="63"/>
      <c r="Y9" s="63"/>
      <c r="Z9" s="63"/>
    </row>
    <row r="10" spans="2:17" ht="15" customHeight="1">
      <c r="B10" s="11" t="s">
        <v>5</v>
      </c>
      <c r="C10" s="19">
        <v>220</v>
      </c>
      <c r="D10" s="44">
        <v>9.2</v>
      </c>
      <c r="E10" s="26">
        <f>SUM(E8:E9)</f>
        <v>2.122</v>
      </c>
      <c r="F10" s="26">
        <f aca="true" t="shared" si="0" ref="F10:P10">SUM(F8:F9)</f>
        <v>2.59</v>
      </c>
      <c r="G10" s="26">
        <f t="shared" si="0"/>
        <v>40.81399999999999</v>
      </c>
      <c r="H10" s="26">
        <f t="shared" si="0"/>
        <v>196.39999999999998</v>
      </c>
      <c r="I10" s="26">
        <f t="shared" si="0"/>
        <v>0.039999999999999994</v>
      </c>
      <c r="J10" s="26">
        <f t="shared" si="0"/>
        <v>0.7259999999999998</v>
      </c>
      <c r="K10" s="26">
        <f t="shared" si="0"/>
        <v>0.8</v>
      </c>
      <c r="L10" s="26">
        <f t="shared" si="0"/>
        <v>1.44</v>
      </c>
      <c r="M10" s="26">
        <f t="shared" si="0"/>
        <v>36.44</v>
      </c>
      <c r="N10" s="26">
        <f t="shared" si="0"/>
        <v>37.44</v>
      </c>
      <c r="O10" s="26">
        <f t="shared" si="0"/>
        <v>22.939999999999998</v>
      </c>
      <c r="P10" s="26">
        <f t="shared" si="0"/>
        <v>0.958</v>
      </c>
      <c r="Q10" s="5"/>
    </row>
    <row r="11" spans="2:17" ht="15" customHeight="1">
      <c r="B11" s="11"/>
      <c r="C11" s="19"/>
      <c r="D11" s="44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5"/>
    </row>
    <row r="12" spans="2:17" ht="15" customHeight="1">
      <c r="B12" s="10" t="s">
        <v>2</v>
      </c>
      <c r="C12" s="19"/>
      <c r="D12" s="45"/>
      <c r="E12" s="19"/>
      <c r="F12" s="19"/>
      <c r="G12" s="19"/>
      <c r="H12" s="19"/>
      <c r="I12" s="19"/>
      <c r="J12" s="8"/>
      <c r="K12" s="18"/>
      <c r="L12" s="8"/>
      <c r="M12" s="8"/>
      <c r="N12" s="8"/>
      <c r="O12" s="8"/>
      <c r="P12" s="8"/>
      <c r="Q12" s="5"/>
    </row>
    <row r="13" spans="1:17" ht="66" customHeight="1">
      <c r="A13" s="60" t="s">
        <v>48</v>
      </c>
      <c r="B13" s="35" t="s">
        <v>31</v>
      </c>
      <c r="C13" s="20">
        <v>20</v>
      </c>
      <c r="D13" s="43"/>
      <c r="E13" s="21">
        <v>4.915</v>
      </c>
      <c r="F13" s="21">
        <v>6.955</v>
      </c>
      <c r="G13" s="22">
        <v>3.2549999999999994</v>
      </c>
      <c r="H13" s="23">
        <v>73.37499999999999</v>
      </c>
      <c r="I13" s="23">
        <v>0</v>
      </c>
      <c r="J13" s="8">
        <v>0</v>
      </c>
      <c r="K13" s="18">
        <v>1</v>
      </c>
      <c r="L13" s="8">
        <v>0.95</v>
      </c>
      <c r="M13" s="8">
        <v>1.5</v>
      </c>
      <c r="N13" s="8">
        <v>8.5</v>
      </c>
      <c r="O13" s="8">
        <v>1</v>
      </c>
      <c r="P13" s="8">
        <v>0.855</v>
      </c>
      <c r="Q13" s="5"/>
    </row>
    <row r="14" spans="1:17" ht="33" customHeight="1">
      <c r="A14" s="59" t="s">
        <v>49</v>
      </c>
      <c r="B14" s="35" t="s">
        <v>32</v>
      </c>
      <c r="C14" s="24" t="s">
        <v>35</v>
      </c>
      <c r="D14" s="43"/>
      <c r="E14" s="52">
        <v>0.115</v>
      </c>
      <c r="F14" s="52">
        <v>0.025</v>
      </c>
      <c r="G14" s="52">
        <v>10.16</v>
      </c>
      <c r="H14" s="52">
        <v>41.7</v>
      </c>
      <c r="I14" s="52">
        <v>0.001999999999999999</v>
      </c>
      <c r="J14" s="57">
        <v>2.029999999999999</v>
      </c>
      <c r="K14" s="57">
        <v>0</v>
      </c>
      <c r="L14" s="57">
        <v>0.01</v>
      </c>
      <c r="M14" s="57">
        <v>12.95</v>
      </c>
      <c r="N14" s="57">
        <v>3.9</v>
      </c>
      <c r="O14" s="57">
        <v>2</v>
      </c>
      <c r="P14" s="57">
        <v>0.29500000000000004</v>
      </c>
      <c r="Q14" s="5"/>
    </row>
    <row r="15" spans="2:17" ht="15" customHeight="1">
      <c r="B15" s="11" t="s">
        <v>5</v>
      </c>
      <c r="C15" s="19">
        <v>220</v>
      </c>
      <c r="D15" s="44">
        <v>9.2</v>
      </c>
      <c r="E15" s="27">
        <f>SUM(E13:E14)</f>
        <v>5.03</v>
      </c>
      <c r="F15" s="27">
        <f aca="true" t="shared" si="1" ref="F15:P15">SUM(F13:F14)</f>
        <v>6.98</v>
      </c>
      <c r="G15" s="27">
        <f t="shared" si="1"/>
        <v>13.415</v>
      </c>
      <c r="H15" s="27">
        <f t="shared" si="1"/>
        <v>115.07499999999999</v>
      </c>
      <c r="I15" s="27">
        <f t="shared" si="1"/>
        <v>0.001999999999999999</v>
      </c>
      <c r="J15" s="27">
        <f t="shared" si="1"/>
        <v>2.029999999999999</v>
      </c>
      <c r="K15" s="27">
        <f t="shared" si="1"/>
        <v>1</v>
      </c>
      <c r="L15" s="27">
        <f t="shared" si="1"/>
        <v>0.96</v>
      </c>
      <c r="M15" s="27">
        <f t="shared" si="1"/>
        <v>14.45</v>
      </c>
      <c r="N15" s="27">
        <f t="shared" si="1"/>
        <v>12.4</v>
      </c>
      <c r="O15" s="27">
        <f t="shared" si="1"/>
        <v>3</v>
      </c>
      <c r="P15" s="27">
        <f t="shared" si="1"/>
        <v>1.15</v>
      </c>
      <c r="Q15" s="5"/>
    </row>
    <row r="16" spans="2:17" ht="15" customHeight="1">
      <c r="B16" s="11"/>
      <c r="C16" s="19"/>
      <c r="D16" s="4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"/>
    </row>
    <row r="17" spans="2:17" ht="15.75" customHeight="1">
      <c r="B17" s="10" t="s">
        <v>1</v>
      </c>
      <c r="C17" s="19"/>
      <c r="D17" s="45"/>
      <c r="E17" s="19"/>
      <c r="F17" s="19"/>
      <c r="G17" s="19"/>
      <c r="H17" s="19"/>
      <c r="I17" s="19"/>
      <c r="J17" s="8"/>
      <c r="K17" s="18"/>
      <c r="L17" s="8"/>
      <c r="M17" s="8"/>
      <c r="N17" s="8"/>
      <c r="O17" s="8"/>
      <c r="P17" s="8"/>
      <c r="Q17" s="5"/>
    </row>
    <row r="18" spans="1:17" ht="61.5" customHeight="1">
      <c r="A18" s="60" t="s">
        <v>45</v>
      </c>
      <c r="B18" s="35" t="s">
        <v>54</v>
      </c>
      <c r="C18" s="20">
        <v>35</v>
      </c>
      <c r="D18" s="43"/>
      <c r="E18" s="21">
        <v>2.07</v>
      </c>
      <c r="F18" s="21">
        <v>1.65</v>
      </c>
      <c r="G18" s="22">
        <v>26.25</v>
      </c>
      <c r="H18" s="23">
        <v>128.1</v>
      </c>
      <c r="I18" s="21">
        <v>0.0315</v>
      </c>
      <c r="J18" s="18">
        <v>0</v>
      </c>
      <c r="K18" s="18">
        <v>0</v>
      </c>
      <c r="L18" s="25">
        <v>0.84</v>
      </c>
      <c r="M18" s="18">
        <v>3.85</v>
      </c>
      <c r="N18" s="18">
        <v>17.5</v>
      </c>
      <c r="O18" s="18">
        <v>3.15</v>
      </c>
      <c r="P18" s="25">
        <v>0.28</v>
      </c>
      <c r="Q18" s="5"/>
    </row>
    <row r="19" spans="1:17" ht="17.25" customHeight="1">
      <c r="A19" s="59" t="s">
        <v>46</v>
      </c>
      <c r="B19" s="35" t="s">
        <v>29</v>
      </c>
      <c r="C19" s="24" t="s">
        <v>36</v>
      </c>
      <c r="D19" s="43"/>
      <c r="E19" s="21">
        <v>0.07</v>
      </c>
      <c r="F19" s="21">
        <v>0.02</v>
      </c>
      <c r="G19" s="21">
        <v>10.01</v>
      </c>
      <c r="H19" s="21">
        <v>40</v>
      </c>
      <c r="I19" s="21">
        <v>0</v>
      </c>
      <c r="J19" s="25">
        <v>0.03</v>
      </c>
      <c r="K19" s="25">
        <v>0</v>
      </c>
      <c r="L19" s="25">
        <v>0</v>
      </c>
      <c r="M19" s="25">
        <v>10.95</v>
      </c>
      <c r="N19" s="25">
        <v>2.8</v>
      </c>
      <c r="O19" s="25">
        <v>1.4</v>
      </c>
      <c r="P19" s="25">
        <v>0.265</v>
      </c>
      <c r="Q19" s="5"/>
    </row>
    <row r="20" spans="2:17" ht="15.75" customHeight="1">
      <c r="B20" s="11" t="s">
        <v>5</v>
      </c>
      <c r="C20" s="19">
        <v>235</v>
      </c>
      <c r="D20" s="44">
        <v>9.2</v>
      </c>
      <c r="E20" s="27">
        <f>SUM(E18:E19)</f>
        <v>2.1399999999999997</v>
      </c>
      <c r="F20" s="27">
        <f aca="true" t="shared" si="2" ref="F20:P20">SUM(F18:F19)</f>
        <v>1.67</v>
      </c>
      <c r="G20" s="27">
        <f t="shared" si="2"/>
        <v>36.26</v>
      </c>
      <c r="H20" s="27">
        <f t="shared" si="2"/>
        <v>168.1</v>
      </c>
      <c r="I20" s="27">
        <f t="shared" si="2"/>
        <v>0.0315</v>
      </c>
      <c r="J20" s="27">
        <f t="shared" si="2"/>
        <v>0.03</v>
      </c>
      <c r="K20" s="27">
        <f t="shared" si="2"/>
        <v>0</v>
      </c>
      <c r="L20" s="27">
        <f t="shared" si="2"/>
        <v>0.84</v>
      </c>
      <c r="M20" s="27">
        <f t="shared" si="2"/>
        <v>14.799999999999999</v>
      </c>
      <c r="N20" s="27">
        <f t="shared" si="2"/>
        <v>20.3</v>
      </c>
      <c r="O20" s="27">
        <f t="shared" si="2"/>
        <v>4.55</v>
      </c>
      <c r="P20" s="27">
        <f t="shared" si="2"/>
        <v>0.545</v>
      </c>
      <c r="Q20" s="7"/>
    </row>
    <row r="21" spans="2:17" ht="15.75" customHeight="1">
      <c r="B21" s="11"/>
      <c r="C21" s="20"/>
      <c r="D21" s="43"/>
      <c r="E21" s="27"/>
      <c r="F21" s="27"/>
      <c r="G21" s="27"/>
      <c r="H21" s="28"/>
      <c r="I21" s="26"/>
      <c r="J21" s="16"/>
      <c r="K21" s="16"/>
      <c r="L21" s="16"/>
      <c r="M21" s="16"/>
      <c r="N21" s="16"/>
      <c r="O21" s="29"/>
      <c r="P21" s="16"/>
      <c r="Q21" s="5"/>
    </row>
    <row r="22" spans="2:17" ht="17.25" customHeight="1">
      <c r="B22" s="10" t="s">
        <v>11</v>
      </c>
      <c r="C22" s="19"/>
      <c r="D22" s="45"/>
      <c r="E22" s="19"/>
      <c r="F22" s="19"/>
      <c r="G22" s="19"/>
      <c r="H22" s="19"/>
      <c r="I22" s="19"/>
      <c r="J22" s="8"/>
      <c r="K22" s="18"/>
      <c r="L22" s="8"/>
      <c r="M22" s="8"/>
      <c r="N22" s="8"/>
      <c r="O22" s="8"/>
      <c r="P22" s="8"/>
      <c r="Q22" s="5"/>
    </row>
    <row r="23" spans="1:17" ht="37.5" customHeight="1">
      <c r="A23" s="60" t="s">
        <v>50</v>
      </c>
      <c r="B23" s="35" t="s">
        <v>33</v>
      </c>
      <c r="C23" s="20">
        <v>50</v>
      </c>
      <c r="D23" s="43"/>
      <c r="E23" s="21">
        <v>4.175</v>
      </c>
      <c r="F23" s="21">
        <v>1.6</v>
      </c>
      <c r="G23" s="22">
        <v>22.425000000000004</v>
      </c>
      <c r="H23" s="23">
        <v>120.83333333333334</v>
      </c>
      <c r="I23" s="23">
        <v>0.075</v>
      </c>
      <c r="J23" s="8">
        <v>0</v>
      </c>
      <c r="K23" s="18">
        <v>0</v>
      </c>
      <c r="L23" s="8">
        <v>1.1</v>
      </c>
      <c r="M23" s="8">
        <v>11.25</v>
      </c>
      <c r="N23" s="8">
        <v>38.416666666666664</v>
      </c>
      <c r="O23" s="8">
        <v>16.166666666666664</v>
      </c>
      <c r="P23" s="8">
        <v>0.7333333333333333</v>
      </c>
      <c r="Q23" s="5"/>
    </row>
    <row r="24" spans="1:17" ht="25.5" customHeight="1">
      <c r="A24" s="59" t="s">
        <v>51</v>
      </c>
      <c r="B24" s="35" t="s">
        <v>34</v>
      </c>
      <c r="C24" s="24">
        <v>200</v>
      </c>
      <c r="D24" s="43"/>
      <c r="E24" s="21">
        <v>0.16</v>
      </c>
      <c r="F24" s="21">
        <v>0.16</v>
      </c>
      <c r="G24" s="21">
        <v>27.880000000000003</v>
      </c>
      <c r="H24" s="21">
        <v>114.60000000000001</v>
      </c>
      <c r="I24" s="21">
        <v>0.012</v>
      </c>
      <c r="J24" s="25">
        <v>0.9</v>
      </c>
      <c r="K24" s="25">
        <v>0</v>
      </c>
      <c r="L24" s="25">
        <v>0.08</v>
      </c>
      <c r="M24" s="25">
        <v>14.180000000000001</v>
      </c>
      <c r="N24" s="25">
        <v>4.4</v>
      </c>
      <c r="O24" s="25">
        <v>5.140000000000001</v>
      </c>
      <c r="P24" s="25">
        <v>0.9520000000000001</v>
      </c>
      <c r="Q24" s="5"/>
    </row>
    <row r="25" spans="2:17" ht="17.25" customHeight="1">
      <c r="B25" s="11" t="s">
        <v>5</v>
      </c>
      <c r="C25" s="19">
        <v>250</v>
      </c>
      <c r="D25" s="44">
        <v>9.2</v>
      </c>
      <c r="E25" s="27">
        <f>SUM(E23:E24)</f>
        <v>4.335</v>
      </c>
      <c r="F25" s="27">
        <f aca="true" t="shared" si="3" ref="F25:P25">SUM(F23:F24)</f>
        <v>1.76</v>
      </c>
      <c r="G25" s="27">
        <f t="shared" si="3"/>
        <v>50.30500000000001</v>
      </c>
      <c r="H25" s="27">
        <f t="shared" si="3"/>
        <v>235.43333333333334</v>
      </c>
      <c r="I25" s="27">
        <f t="shared" si="3"/>
        <v>0.087</v>
      </c>
      <c r="J25" s="27">
        <f t="shared" si="3"/>
        <v>0.9</v>
      </c>
      <c r="K25" s="27">
        <f t="shared" si="3"/>
        <v>0</v>
      </c>
      <c r="L25" s="27">
        <f t="shared" si="3"/>
        <v>1.1800000000000002</v>
      </c>
      <c r="M25" s="27">
        <f t="shared" si="3"/>
        <v>25.43</v>
      </c>
      <c r="N25" s="27">
        <f t="shared" si="3"/>
        <v>42.81666666666666</v>
      </c>
      <c r="O25" s="27">
        <f t="shared" si="3"/>
        <v>21.306666666666665</v>
      </c>
      <c r="P25" s="27">
        <f t="shared" si="3"/>
        <v>1.6853333333333333</v>
      </c>
      <c r="Q25" s="5"/>
    </row>
    <row r="26" spans="2:17" ht="17.25" customHeight="1">
      <c r="B26" s="12"/>
      <c r="C26" s="8"/>
      <c r="D26" s="47"/>
      <c r="E26" s="8"/>
      <c r="F26" s="8"/>
      <c r="G26" s="8"/>
      <c r="H26" s="8"/>
      <c r="I26" s="18"/>
      <c r="J26" s="8"/>
      <c r="K26" s="8"/>
      <c r="L26" s="8"/>
      <c r="M26" s="8"/>
      <c r="N26" s="8"/>
      <c r="O26" s="8"/>
      <c r="P26" s="8"/>
      <c r="Q26" s="5"/>
    </row>
    <row r="27" spans="2:17" ht="17.25" customHeight="1">
      <c r="B27" s="10" t="s">
        <v>3</v>
      </c>
      <c r="C27" s="17"/>
      <c r="D27" s="30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5"/>
    </row>
    <row r="28" spans="1:17" ht="33" customHeight="1">
      <c r="A28" s="60" t="s">
        <v>45</v>
      </c>
      <c r="B28" s="35" t="s">
        <v>44</v>
      </c>
      <c r="C28" s="48" t="s">
        <v>43</v>
      </c>
      <c r="D28" s="43"/>
      <c r="E28" s="21">
        <v>2.25</v>
      </c>
      <c r="F28" s="21">
        <v>2.9400000000000004</v>
      </c>
      <c r="G28" s="22">
        <v>22.32</v>
      </c>
      <c r="H28" s="23">
        <v>125.1</v>
      </c>
      <c r="I28" s="23">
        <v>0.024</v>
      </c>
      <c r="J28" s="8">
        <v>0</v>
      </c>
      <c r="K28" s="18">
        <v>3</v>
      </c>
      <c r="L28" s="8">
        <v>1.0499999999999998</v>
      </c>
      <c r="M28" s="8">
        <v>8.7</v>
      </c>
      <c r="N28" s="8">
        <v>26.999999999999993</v>
      </c>
      <c r="O28" s="8">
        <v>5.999999999999999</v>
      </c>
      <c r="P28" s="8">
        <v>0.6299999999999999</v>
      </c>
      <c r="Q28" s="5"/>
    </row>
    <row r="29" spans="1:16" s="3" customFormat="1" ht="15">
      <c r="A29" s="59" t="s">
        <v>46</v>
      </c>
      <c r="B29" s="35" t="s">
        <v>29</v>
      </c>
      <c r="C29" s="24" t="s">
        <v>36</v>
      </c>
      <c r="D29" s="43"/>
      <c r="E29" s="21">
        <v>0.07</v>
      </c>
      <c r="F29" s="21">
        <v>0.02</v>
      </c>
      <c r="G29" s="21">
        <v>10.01</v>
      </c>
      <c r="H29" s="21">
        <v>40</v>
      </c>
      <c r="I29" s="21">
        <v>0</v>
      </c>
      <c r="J29" s="25">
        <v>0.03</v>
      </c>
      <c r="K29" s="25">
        <v>0</v>
      </c>
      <c r="L29" s="25">
        <v>0</v>
      </c>
      <c r="M29" s="25">
        <v>10.95</v>
      </c>
      <c r="N29" s="25">
        <v>2.8</v>
      </c>
      <c r="O29" s="25">
        <v>1.4</v>
      </c>
      <c r="P29" s="25">
        <v>0.265</v>
      </c>
    </row>
    <row r="30" spans="2:17" ht="17.25" customHeight="1">
      <c r="B30" s="11" t="s">
        <v>5</v>
      </c>
      <c r="C30" s="19">
        <v>230</v>
      </c>
      <c r="D30" s="44">
        <v>9.2</v>
      </c>
      <c r="E30" s="27">
        <f>SUM(E28:E29)</f>
        <v>2.32</v>
      </c>
      <c r="F30" s="27">
        <f aca="true" t="shared" si="4" ref="F30:P30">SUM(F28:F29)</f>
        <v>2.9600000000000004</v>
      </c>
      <c r="G30" s="27">
        <f t="shared" si="4"/>
        <v>32.33</v>
      </c>
      <c r="H30" s="27">
        <f t="shared" si="4"/>
        <v>165.1</v>
      </c>
      <c r="I30" s="27">
        <f t="shared" si="4"/>
        <v>0.024</v>
      </c>
      <c r="J30" s="27">
        <f t="shared" si="4"/>
        <v>0.03</v>
      </c>
      <c r="K30" s="27">
        <f t="shared" si="4"/>
        <v>3</v>
      </c>
      <c r="L30" s="27">
        <f t="shared" si="4"/>
        <v>1.0499999999999998</v>
      </c>
      <c r="M30" s="27">
        <f t="shared" si="4"/>
        <v>19.65</v>
      </c>
      <c r="N30" s="27">
        <f t="shared" si="4"/>
        <v>29.799999999999994</v>
      </c>
      <c r="O30" s="27">
        <f t="shared" si="4"/>
        <v>7.399999999999999</v>
      </c>
      <c r="P30" s="27">
        <f t="shared" si="4"/>
        <v>0.8949999999999999</v>
      </c>
      <c r="Q30" s="5"/>
    </row>
    <row r="31" spans="2:17" ht="17.25" customHeight="1">
      <c r="B31" s="11"/>
      <c r="C31" s="19"/>
      <c r="D31" s="4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5"/>
    </row>
    <row r="32" spans="2:17" ht="18" customHeight="1">
      <c r="B32" s="10" t="s">
        <v>4</v>
      </c>
      <c r="C32" s="17"/>
      <c r="D32" s="30"/>
      <c r="E32" s="15"/>
      <c r="F32" s="20"/>
      <c r="G32" s="27"/>
      <c r="H32" s="19"/>
      <c r="I32" s="19"/>
      <c r="J32" s="8"/>
      <c r="K32" s="18"/>
      <c r="L32" s="8"/>
      <c r="M32" s="8"/>
      <c r="N32" s="8"/>
      <c r="O32" s="8"/>
      <c r="P32" s="8"/>
      <c r="Q32" s="5"/>
    </row>
    <row r="33" spans="1:19" ht="55.5" customHeight="1">
      <c r="A33" s="60" t="s">
        <v>45</v>
      </c>
      <c r="B33" s="35" t="s">
        <v>54</v>
      </c>
      <c r="C33" s="20">
        <v>35</v>
      </c>
      <c r="D33" s="43"/>
      <c r="E33" s="21">
        <v>2.07</v>
      </c>
      <c r="F33" s="21">
        <v>1.65</v>
      </c>
      <c r="G33" s="22">
        <v>26.25</v>
      </c>
      <c r="H33" s="23">
        <v>128.1</v>
      </c>
      <c r="I33" s="21">
        <v>0.0315</v>
      </c>
      <c r="J33" s="18">
        <v>0</v>
      </c>
      <c r="K33" s="18">
        <v>0</v>
      </c>
      <c r="L33" s="25">
        <v>0.84</v>
      </c>
      <c r="M33" s="18">
        <v>3.85</v>
      </c>
      <c r="N33" s="18">
        <v>17.5</v>
      </c>
      <c r="O33" s="18">
        <v>3.15</v>
      </c>
      <c r="P33" s="25">
        <v>0.28</v>
      </c>
      <c r="Q33" s="7"/>
      <c r="R33" s="1"/>
      <c r="S33" s="2"/>
    </row>
    <row r="34" spans="1:19" ht="24" customHeight="1">
      <c r="A34" s="59" t="s">
        <v>50</v>
      </c>
      <c r="B34" s="35" t="s">
        <v>29</v>
      </c>
      <c r="C34" s="24" t="s">
        <v>36</v>
      </c>
      <c r="D34" s="43"/>
      <c r="E34" s="21">
        <v>0.07</v>
      </c>
      <c r="F34" s="21">
        <v>0.02</v>
      </c>
      <c r="G34" s="21">
        <v>10.01</v>
      </c>
      <c r="H34" s="21">
        <v>40</v>
      </c>
      <c r="I34" s="21">
        <v>0</v>
      </c>
      <c r="J34" s="25">
        <v>0.03</v>
      </c>
      <c r="K34" s="25">
        <v>0</v>
      </c>
      <c r="L34" s="25">
        <v>0</v>
      </c>
      <c r="M34" s="25">
        <v>10.95</v>
      </c>
      <c r="N34" s="25">
        <v>2.8</v>
      </c>
      <c r="O34" s="25">
        <v>1.4</v>
      </c>
      <c r="P34" s="25">
        <v>0.265</v>
      </c>
      <c r="Q34" s="7"/>
      <c r="R34" s="1"/>
      <c r="S34" s="2"/>
    </row>
    <row r="35" spans="2:19" ht="18" customHeight="1">
      <c r="B35" s="11" t="s">
        <v>5</v>
      </c>
      <c r="C35" s="19">
        <v>235</v>
      </c>
      <c r="D35" s="44">
        <v>9.2</v>
      </c>
      <c r="E35" s="27">
        <f>SUM(E33:E34)</f>
        <v>2.1399999999999997</v>
      </c>
      <c r="F35" s="27">
        <f aca="true" t="shared" si="5" ref="F35:P35">SUM(F33:F34)</f>
        <v>1.67</v>
      </c>
      <c r="G35" s="27">
        <f t="shared" si="5"/>
        <v>36.26</v>
      </c>
      <c r="H35" s="27">
        <f t="shared" si="5"/>
        <v>168.1</v>
      </c>
      <c r="I35" s="27">
        <f t="shared" si="5"/>
        <v>0.0315</v>
      </c>
      <c r="J35" s="27">
        <f t="shared" si="5"/>
        <v>0.03</v>
      </c>
      <c r="K35" s="27">
        <f t="shared" si="5"/>
        <v>0</v>
      </c>
      <c r="L35" s="27">
        <f t="shared" si="5"/>
        <v>0.84</v>
      </c>
      <c r="M35" s="27">
        <f t="shared" si="5"/>
        <v>14.799999999999999</v>
      </c>
      <c r="N35" s="27">
        <f t="shared" si="5"/>
        <v>20.3</v>
      </c>
      <c r="O35" s="27">
        <f t="shared" si="5"/>
        <v>4.55</v>
      </c>
      <c r="P35" s="27">
        <f t="shared" si="5"/>
        <v>0.545</v>
      </c>
      <c r="Q35" s="7"/>
      <c r="R35" s="1"/>
      <c r="S35" s="2"/>
    </row>
    <row r="36" spans="2:19" ht="18" customHeight="1">
      <c r="B36" s="11"/>
      <c r="C36" s="20"/>
      <c r="D36" s="45"/>
      <c r="E36" s="27"/>
      <c r="F36" s="27"/>
      <c r="G36" s="27"/>
      <c r="H36" s="28"/>
      <c r="I36" s="26"/>
      <c r="J36" s="17"/>
      <c r="K36" s="17"/>
      <c r="L36" s="17"/>
      <c r="M36" s="16"/>
      <c r="N36" s="16"/>
      <c r="O36" s="29"/>
      <c r="P36" s="17"/>
      <c r="Q36" s="7"/>
      <c r="R36" s="1"/>
      <c r="S36" s="2"/>
    </row>
    <row r="37" spans="2:17" ht="15.75" customHeight="1">
      <c r="B37" s="9" t="s">
        <v>13</v>
      </c>
      <c r="C37" s="15">
        <f>C10+C15+C20+C25+C30+C35</f>
        <v>1390</v>
      </c>
      <c r="D37" s="25"/>
      <c r="E37" s="17">
        <f>E10+E15+E20+E25+E30+E35</f>
        <v>18.087</v>
      </c>
      <c r="F37" s="17">
        <f aca="true" t="shared" si="6" ref="F37:P37">F10+F15+F20+F25+F30+F35</f>
        <v>17.630000000000003</v>
      </c>
      <c r="G37" s="17">
        <f t="shared" si="6"/>
        <v>209.38399999999996</v>
      </c>
      <c r="H37" s="17">
        <f t="shared" si="6"/>
        <v>1048.2083333333333</v>
      </c>
      <c r="I37" s="17">
        <f t="shared" si="6"/>
        <v>0.21599999999999997</v>
      </c>
      <c r="J37" s="17">
        <f t="shared" si="6"/>
        <v>3.7459999999999978</v>
      </c>
      <c r="K37" s="17">
        <f t="shared" si="6"/>
        <v>4.8</v>
      </c>
      <c r="L37" s="17">
        <f t="shared" si="6"/>
        <v>6.31</v>
      </c>
      <c r="M37" s="17">
        <f t="shared" si="6"/>
        <v>125.57000000000001</v>
      </c>
      <c r="N37" s="17">
        <f t="shared" si="6"/>
        <v>163.05666666666667</v>
      </c>
      <c r="O37" s="17">
        <f t="shared" si="6"/>
        <v>63.74666666666666</v>
      </c>
      <c r="P37" s="17">
        <f t="shared" si="6"/>
        <v>5.778333333333332</v>
      </c>
      <c r="Q37" s="5"/>
    </row>
    <row r="38" spans="2:17" ht="15.75" customHeight="1">
      <c r="B38" s="9"/>
      <c r="C38" s="15"/>
      <c r="D38" s="2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5"/>
    </row>
    <row r="39" spans="2:17" ht="15.75" customHeight="1">
      <c r="B39" s="9"/>
      <c r="C39" s="15"/>
      <c r="D39" s="2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5"/>
    </row>
    <row r="40" spans="2:17" ht="15.75" customHeight="1">
      <c r="B40" s="9"/>
      <c r="C40" s="15"/>
      <c r="D40" s="2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5"/>
    </row>
    <row r="41" spans="2:17" ht="15.75" customHeight="1">
      <c r="B41" s="9"/>
      <c r="C41" s="15"/>
      <c r="D41" s="2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5"/>
    </row>
    <row r="42" spans="3:17" ht="15.75" customHeight="1">
      <c r="C42" s="15"/>
      <c r="D42" s="2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5"/>
    </row>
    <row r="43" spans="2:17" ht="15.75" customHeight="1">
      <c r="B43" s="9"/>
      <c r="C43" s="8"/>
      <c r="D43" s="25"/>
      <c r="E43" s="8"/>
      <c r="F43" s="8"/>
      <c r="G43" s="8"/>
      <c r="H43" s="8"/>
      <c r="I43" s="8"/>
      <c r="J43" s="8"/>
      <c r="K43" s="18"/>
      <c r="L43" s="8"/>
      <c r="M43" s="8"/>
      <c r="N43" s="8"/>
      <c r="O43" s="8"/>
      <c r="P43" s="8"/>
      <c r="Q43" s="5"/>
    </row>
    <row r="44" spans="2:17" ht="15.75" customHeight="1">
      <c r="B44" s="9" t="s">
        <v>26</v>
      </c>
      <c r="C44" s="17"/>
      <c r="D44" s="17"/>
      <c r="E44" s="15"/>
      <c r="F44" s="15"/>
      <c r="G44" s="15"/>
      <c r="H44" s="15"/>
      <c r="I44" s="8"/>
      <c r="J44" s="8"/>
      <c r="K44" s="18"/>
      <c r="L44" s="8"/>
      <c r="M44" s="8"/>
      <c r="N44" s="8"/>
      <c r="O44" s="8"/>
      <c r="P44" s="8"/>
      <c r="Q44" s="5"/>
    </row>
    <row r="45" spans="1:17" ht="40.5" customHeight="1">
      <c r="A45" s="60"/>
      <c r="B45" s="10" t="s">
        <v>0</v>
      </c>
      <c r="C45" s="32" t="s">
        <v>16</v>
      </c>
      <c r="D45" s="42" t="s">
        <v>17</v>
      </c>
      <c r="E45" s="32" t="s">
        <v>18</v>
      </c>
      <c r="F45" s="32" t="s">
        <v>19</v>
      </c>
      <c r="G45" s="32" t="s">
        <v>20</v>
      </c>
      <c r="H45" s="32" t="s">
        <v>21</v>
      </c>
      <c r="I45" s="33" t="s">
        <v>22</v>
      </c>
      <c r="J45" s="34" t="s">
        <v>23</v>
      </c>
      <c r="K45" s="33" t="s">
        <v>24</v>
      </c>
      <c r="L45" s="33" t="s">
        <v>25</v>
      </c>
      <c r="M45" s="33" t="s">
        <v>7</v>
      </c>
      <c r="N45" s="33" t="s">
        <v>8</v>
      </c>
      <c r="O45" s="33" t="s">
        <v>9</v>
      </c>
      <c r="P45" s="33" t="s">
        <v>10</v>
      </c>
      <c r="Q45" s="5"/>
    </row>
    <row r="46" spans="1:17" ht="19.5" customHeight="1">
      <c r="A46" s="60"/>
      <c r="B46" s="10"/>
      <c r="C46" s="32"/>
      <c r="D46" s="42"/>
      <c r="E46" s="32"/>
      <c r="F46" s="32"/>
      <c r="G46" s="32"/>
      <c r="H46" s="32"/>
      <c r="I46" s="33"/>
      <c r="J46" s="34"/>
      <c r="K46" s="33"/>
      <c r="L46" s="33"/>
      <c r="M46" s="33"/>
      <c r="N46" s="33"/>
      <c r="O46" s="33"/>
      <c r="P46" s="33"/>
      <c r="Q46" s="5"/>
    </row>
    <row r="47" spans="2:17" ht="15.75" customHeight="1">
      <c r="B47" s="10" t="s">
        <v>6</v>
      </c>
      <c r="C47" s="19"/>
      <c r="D47" s="26"/>
      <c r="E47" s="19"/>
      <c r="F47" s="19"/>
      <c r="G47" s="19"/>
      <c r="H47" s="19"/>
      <c r="I47" s="19"/>
      <c r="J47" s="15"/>
      <c r="K47" s="16"/>
      <c r="L47" s="15"/>
      <c r="M47" s="8"/>
      <c r="N47" s="8"/>
      <c r="O47" s="8"/>
      <c r="P47" s="8"/>
      <c r="Q47" s="5"/>
    </row>
    <row r="48" spans="1:17" ht="60" customHeight="1">
      <c r="A48" s="60" t="s">
        <v>45</v>
      </c>
      <c r="B48" s="35" t="s">
        <v>37</v>
      </c>
      <c r="C48" s="20">
        <v>30</v>
      </c>
      <c r="D48" s="43"/>
      <c r="E48" s="21">
        <v>3.21</v>
      </c>
      <c r="F48" s="21">
        <v>0.36</v>
      </c>
      <c r="G48" s="22">
        <v>21.360000000000003</v>
      </c>
      <c r="H48" s="23">
        <v>101.7</v>
      </c>
      <c r="I48" s="23">
        <v>0.045</v>
      </c>
      <c r="J48" s="8">
        <v>0</v>
      </c>
      <c r="K48" s="18">
        <v>0</v>
      </c>
      <c r="L48" s="8">
        <v>0.48</v>
      </c>
      <c r="M48" s="8">
        <v>7.199999999999999</v>
      </c>
      <c r="N48" s="8">
        <v>27.299999999999997</v>
      </c>
      <c r="O48" s="8">
        <v>5.3999999999999995</v>
      </c>
      <c r="P48" s="8">
        <v>0.4799999999999999</v>
      </c>
      <c r="Q48" s="5"/>
    </row>
    <row r="49" spans="1:17" ht="15.75" customHeight="1">
      <c r="A49" s="59" t="s">
        <v>46</v>
      </c>
      <c r="B49" s="35" t="s">
        <v>38</v>
      </c>
      <c r="C49" s="24" t="s">
        <v>39</v>
      </c>
      <c r="D49" s="43"/>
      <c r="E49" s="21">
        <v>0.11000000000000001</v>
      </c>
      <c r="F49" s="21">
        <v>0.06</v>
      </c>
      <c r="G49" s="21">
        <v>10.99</v>
      </c>
      <c r="H49" s="21">
        <v>44.7</v>
      </c>
      <c r="I49" s="21">
        <v>0.0029999999999999996</v>
      </c>
      <c r="J49" s="25">
        <v>1.0299999999999998</v>
      </c>
      <c r="K49" s="25">
        <v>0</v>
      </c>
      <c r="L49" s="25">
        <v>0.02</v>
      </c>
      <c r="M49" s="25">
        <v>12.549999999999999</v>
      </c>
      <c r="N49" s="25">
        <v>3.8999999999999995</v>
      </c>
      <c r="O49" s="25">
        <v>2.3</v>
      </c>
      <c r="P49" s="25">
        <v>0.485</v>
      </c>
      <c r="Q49" s="5"/>
    </row>
    <row r="50" spans="2:17" ht="15.75" customHeight="1">
      <c r="B50" s="11" t="s">
        <v>5</v>
      </c>
      <c r="C50" s="19">
        <v>230</v>
      </c>
      <c r="D50" s="44">
        <v>9.2</v>
      </c>
      <c r="E50" s="26">
        <f>SUM(E48:E49)</f>
        <v>3.32</v>
      </c>
      <c r="F50" s="26">
        <f aca="true" t="shared" si="7" ref="F50:P50">SUM(F48:F49)</f>
        <v>0.42</v>
      </c>
      <c r="G50" s="26">
        <f t="shared" si="7"/>
        <v>32.35</v>
      </c>
      <c r="H50" s="26">
        <f t="shared" si="7"/>
        <v>146.4</v>
      </c>
      <c r="I50" s="26">
        <f t="shared" si="7"/>
        <v>0.048</v>
      </c>
      <c r="J50" s="26">
        <f t="shared" si="7"/>
        <v>1.0299999999999998</v>
      </c>
      <c r="K50" s="26">
        <f t="shared" si="7"/>
        <v>0</v>
      </c>
      <c r="L50" s="26">
        <f t="shared" si="7"/>
        <v>0.5</v>
      </c>
      <c r="M50" s="26">
        <f t="shared" si="7"/>
        <v>19.75</v>
      </c>
      <c r="N50" s="26">
        <f t="shared" si="7"/>
        <v>31.199999999999996</v>
      </c>
      <c r="O50" s="26">
        <f t="shared" si="7"/>
        <v>7.699999999999999</v>
      </c>
      <c r="P50" s="26">
        <f t="shared" si="7"/>
        <v>0.9649999999999999</v>
      </c>
      <c r="Q50" s="5"/>
    </row>
    <row r="51" spans="2:17" ht="15.75" customHeight="1">
      <c r="B51" s="11"/>
      <c r="C51" s="19"/>
      <c r="D51" s="44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5"/>
    </row>
    <row r="52" spans="2:17" ht="15.75" customHeight="1">
      <c r="B52" s="10" t="s">
        <v>2</v>
      </c>
      <c r="C52" s="19"/>
      <c r="D52" s="45"/>
      <c r="E52" s="19"/>
      <c r="F52" s="19"/>
      <c r="G52" s="19"/>
      <c r="H52" s="19"/>
      <c r="I52" s="19"/>
      <c r="J52" s="8"/>
      <c r="K52" s="18"/>
      <c r="L52" s="8"/>
      <c r="M52" s="8"/>
      <c r="N52" s="8"/>
      <c r="O52" s="8"/>
      <c r="P52" s="8"/>
      <c r="Q52" s="5"/>
    </row>
    <row r="53" spans="1:17" ht="70.5" customHeight="1">
      <c r="A53" s="60" t="s">
        <v>45</v>
      </c>
      <c r="B53" s="35" t="s">
        <v>28</v>
      </c>
      <c r="C53" s="50">
        <v>20</v>
      </c>
      <c r="D53" s="51"/>
      <c r="E53" s="52">
        <v>1.46</v>
      </c>
      <c r="F53" s="52">
        <v>2.5</v>
      </c>
      <c r="G53" s="53">
        <v>8.8</v>
      </c>
      <c r="H53" s="54">
        <v>63.6</v>
      </c>
      <c r="I53" s="54">
        <v>0.024</v>
      </c>
      <c r="J53" s="55">
        <v>0</v>
      </c>
      <c r="K53" s="56">
        <v>0.8</v>
      </c>
      <c r="L53" s="55">
        <v>0.932</v>
      </c>
      <c r="M53" s="55">
        <v>3.96</v>
      </c>
      <c r="N53" s="55">
        <v>14</v>
      </c>
      <c r="O53" s="55">
        <v>5.48</v>
      </c>
      <c r="P53" s="55">
        <v>0.26</v>
      </c>
      <c r="Q53" s="5"/>
    </row>
    <row r="54" spans="1:17" ht="15.75" customHeight="1">
      <c r="A54" s="59" t="s">
        <v>50</v>
      </c>
      <c r="B54" s="35" t="s">
        <v>42</v>
      </c>
      <c r="C54" s="24" t="s">
        <v>35</v>
      </c>
      <c r="D54" s="43"/>
      <c r="E54" s="21">
        <v>0.24000000000000002</v>
      </c>
      <c r="F54" s="21">
        <v>0.09</v>
      </c>
      <c r="G54" s="21">
        <v>12.44</v>
      </c>
      <c r="H54" s="21">
        <v>54.2</v>
      </c>
      <c r="I54" s="21">
        <v>0.0035</v>
      </c>
      <c r="J54" s="25">
        <v>50.029999999999994</v>
      </c>
      <c r="K54" s="25">
        <v>0</v>
      </c>
      <c r="L54" s="25">
        <v>0.19</v>
      </c>
      <c r="M54" s="25">
        <v>13.799999999999999</v>
      </c>
      <c r="N54" s="25">
        <v>3.65</v>
      </c>
      <c r="O54" s="25">
        <v>2.25</v>
      </c>
      <c r="P54" s="25">
        <v>0.4</v>
      </c>
      <c r="Q54" s="5"/>
    </row>
    <row r="55" spans="2:17" ht="15.75" customHeight="1">
      <c r="B55" s="11" t="s">
        <v>5</v>
      </c>
      <c r="C55" s="19">
        <v>220</v>
      </c>
      <c r="D55" s="44">
        <v>9.2</v>
      </c>
      <c r="E55" s="27">
        <f>SUM(E53:E54)</f>
        <v>1.7</v>
      </c>
      <c r="F55" s="27">
        <f aca="true" t="shared" si="8" ref="F55:P55">SUM(F53:F54)</f>
        <v>2.59</v>
      </c>
      <c r="G55" s="27">
        <f t="shared" si="8"/>
        <v>21.240000000000002</v>
      </c>
      <c r="H55" s="27">
        <f t="shared" si="8"/>
        <v>117.80000000000001</v>
      </c>
      <c r="I55" s="27">
        <f t="shared" si="8"/>
        <v>0.0275</v>
      </c>
      <c r="J55" s="27">
        <f t="shared" si="8"/>
        <v>50.029999999999994</v>
      </c>
      <c r="K55" s="27">
        <f t="shared" si="8"/>
        <v>0.8</v>
      </c>
      <c r="L55" s="27">
        <f t="shared" si="8"/>
        <v>1.122</v>
      </c>
      <c r="M55" s="27">
        <f t="shared" si="8"/>
        <v>17.759999999999998</v>
      </c>
      <c r="N55" s="27">
        <f t="shared" si="8"/>
        <v>17.65</v>
      </c>
      <c r="O55" s="27">
        <f t="shared" si="8"/>
        <v>7.73</v>
      </c>
      <c r="P55" s="27">
        <f t="shared" si="8"/>
        <v>0.66</v>
      </c>
      <c r="Q55" s="5"/>
    </row>
    <row r="56" spans="2:17" ht="15.75" customHeight="1">
      <c r="B56" s="11"/>
      <c r="C56" s="19"/>
      <c r="D56" s="4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5"/>
    </row>
    <row r="57" spans="2:17" ht="15.75" customHeight="1">
      <c r="B57" s="10" t="s">
        <v>1</v>
      </c>
      <c r="C57" s="19"/>
      <c r="D57" s="45"/>
      <c r="E57" s="19"/>
      <c r="F57" s="19"/>
      <c r="G57" s="19"/>
      <c r="H57" s="19"/>
      <c r="I57" s="19"/>
      <c r="J57" s="8"/>
      <c r="K57" s="18"/>
      <c r="L57" s="8"/>
      <c r="M57" s="8"/>
      <c r="N57" s="8"/>
      <c r="O57" s="8"/>
      <c r="P57" s="8"/>
      <c r="Q57" s="5"/>
    </row>
    <row r="58" spans="1:17" ht="68.25" customHeight="1">
      <c r="A58" s="60" t="s">
        <v>45</v>
      </c>
      <c r="B58" s="35" t="s">
        <v>54</v>
      </c>
      <c r="C58" s="20">
        <v>35</v>
      </c>
      <c r="D58" s="43"/>
      <c r="E58" s="21">
        <v>2.07</v>
      </c>
      <c r="F58" s="21">
        <v>1.65</v>
      </c>
      <c r="G58" s="22">
        <v>26.25</v>
      </c>
      <c r="H58" s="23">
        <v>128.1</v>
      </c>
      <c r="I58" s="21">
        <v>0.0315</v>
      </c>
      <c r="J58" s="18">
        <v>0</v>
      </c>
      <c r="K58" s="18">
        <v>0</v>
      </c>
      <c r="L58" s="25">
        <v>0.84</v>
      </c>
      <c r="M58" s="18">
        <v>3.85</v>
      </c>
      <c r="N58" s="18">
        <v>17.5</v>
      </c>
      <c r="O58" s="18">
        <v>3.15</v>
      </c>
      <c r="P58" s="25">
        <v>0.28</v>
      </c>
      <c r="Q58" s="5"/>
    </row>
    <row r="59" spans="1:17" ht="21.75" customHeight="1">
      <c r="A59" s="59" t="s">
        <v>46</v>
      </c>
      <c r="B59" s="35" t="s">
        <v>29</v>
      </c>
      <c r="C59" s="24">
        <v>200</v>
      </c>
      <c r="D59" s="43"/>
      <c r="E59" s="21">
        <v>0.07</v>
      </c>
      <c r="F59" s="21">
        <v>0.02</v>
      </c>
      <c r="G59" s="21">
        <v>10.01</v>
      </c>
      <c r="H59" s="21">
        <v>40</v>
      </c>
      <c r="I59" s="21">
        <v>0</v>
      </c>
      <c r="J59" s="25">
        <v>0.03</v>
      </c>
      <c r="K59" s="25">
        <v>0</v>
      </c>
      <c r="L59" s="25">
        <v>0</v>
      </c>
      <c r="M59" s="25">
        <v>10.95</v>
      </c>
      <c r="N59" s="25">
        <v>2.8</v>
      </c>
      <c r="O59" s="25">
        <v>1.4</v>
      </c>
      <c r="P59" s="25">
        <v>0.265</v>
      </c>
      <c r="Q59" s="5"/>
    </row>
    <row r="60" spans="2:17" ht="15.75" customHeight="1">
      <c r="B60" s="11" t="s">
        <v>5</v>
      </c>
      <c r="C60" s="19">
        <v>235</v>
      </c>
      <c r="D60" s="44">
        <v>9.2</v>
      </c>
      <c r="E60" s="27">
        <f>SUM(E58:E59)</f>
        <v>2.1399999999999997</v>
      </c>
      <c r="F60" s="27">
        <f aca="true" t="shared" si="9" ref="F60:P60">SUM(F58:F59)</f>
        <v>1.67</v>
      </c>
      <c r="G60" s="27">
        <f t="shared" si="9"/>
        <v>36.26</v>
      </c>
      <c r="H60" s="27">
        <f t="shared" si="9"/>
        <v>168.1</v>
      </c>
      <c r="I60" s="27">
        <f t="shared" si="9"/>
        <v>0.0315</v>
      </c>
      <c r="J60" s="27">
        <f t="shared" si="9"/>
        <v>0.03</v>
      </c>
      <c r="K60" s="27">
        <f t="shared" si="9"/>
        <v>0</v>
      </c>
      <c r="L60" s="27">
        <f t="shared" si="9"/>
        <v>0.84</v>
      </c>
      <c r="M60" s="27">
        <f t="shared" si="9"/>
        <v>14.799999999999999</v>
      </c>
      <c r="N60" s="27">
        <f t="shared" si="9"/>
        <v>20.3</v>
      </c>
      <c r="O60" s="27">
        <f t="shared" si="9"/>
        <v>4.55</v>
      </c>
      <c r="P60" s="27">
        <f t="shared" si="9"/>
        <v>0.545</v>
      </c>
      <c r="Q60" s="5"/>
    </row>
    <row r="61" spans="2:17" ht="15.75" customHeight="1">
      <c r="B61" s="11"/>
      <c r="C61" s="20"/>
      <c r="D61" s="43"/>
      <c r="E61" s="27"/>
      <c r="F61" s="27"/>
      <c r="G61" s="27"/>
      <c r="H61" s="28"/>
      <c r="I61" s="26"/>
      <c r="J61" s="16"/>
      <c r="K61" s="16"/>
      <c r="L61" s="16"/>
      <c r="M61" s="16"/>
      <c r="N61" s="16"/>
      <c r="O61" s="29"/>
      <c r="P61" s="16"/>
      <c r="Q61" s="5"/>
    </row>
    <row r="62" spans="2:17" ht="15.75" customHeight="1">
      <c r="B62" s="10" t="s">
        <v>11</v>
      </c>
      <c r="C62" s="19"/>
      <c r="D62" s="45"/>
      <c r="E62" s="19"/>
      <c r="F62" s="19"/>
      <c r="G62" s="19"/>
      <c r="H62" s="19"/>
      <c r="I62" s="19"/>
      <c r="J62" s="8"/>
      <c r="K62" s="18"/>
      <c r="L62" s="8"/>
      <c r="M62" s="8"/>
      <c r="N62" s="8"/>
      <c r="O62" s="8"/>
      <c r="P62" s="8"/>
      <c r="Q62" s="5"/>
    </row>
    <row r="63" spans="1:17" ht="37.5" customHeight="1">
      <c r="A63" s="60" t="s">
        <v>50</v>
      </c>
      <c r="B63" s="35" t="s">
        <v>40</v>
      </c>
      <c r="C63" s="20">
        <v>50</v>
      </c>
      <c r="D63" s="43"/>
      <c r="E63" s="21">
        <v>3.64</v>
      </c>
      <c r="F63" s="21">
        <v>6.26</v>
      </c>
      <c r="G63" s="22">
        <v>21.960000000000004</v>
      </c>
      <c r="H63" s="23">
        <v>159.00000000000003</v>
      </c>
      <c r="I63" s="23">
        <v>0.060000000000000005</v>
      </c>
      <c r="J63" s="8">
        <v>0</v>
      </c>
      <c r="K63" s="18">
        <v>2</v>
      </c>
      <c r="L63" s="8">
        <v>2.33</v>
      </c>
      <c r="M63" s="8">
        <v>9.9</v>
      </c>
      <c r="N63" s="8">
        <v>35</v>
      </c>
      <c r="O63" s="8">
        <v>13.7</v>
      </c>
      <c r="P63" s="8">
        <v>0.65</v>
      </c>
      <c r="Q63" s="5"/>
    </row>
    <row r="64" spans="1:17" ht="36.75" customHeight="1">
      <c r="A64" s="59" t="s">
        <v>53</v>
      </c>
      <c r="B64" s="35" t="s">
        <v>41</v>
      </c>
      <c r="C64" s="24">
        <v>200</v>
      </c>
      <c r="D64" s="43"/>
      <c r="E64" s="52">
        <v>0.16</v>
      </c>
      <c r="F64" s="52">
        <v>0.16</v>
      </c>
      <c r="G64" s="52">
        <v>27.880000000000003</v>
      </c>
      <c r="H64" s="52">
        <v>114.60000000000001</v>
      </c>
      <c r="I64" s="52">
        <v>0.012</v>
      </c>
      <c r="J64" s="57">
        <v>0.9</v>
      </c>
      <c r="K64" s="57">
        <v>0</v>
      </c>
      <c r="L64" s="57">
        <v>0.08</v>
      </c>
      <c r="M64" s="57">
        <v>14.180000000000001</v>
      </c>
      <c r="N64" s="57">
        <v>4.4</v>
      </c>
      <c r="O64" s="57">
        <v>5.140000000000001</v>
      </c>
      <c r="P64" s="57">
        <v>0.9520000000000001</v>
      </c>
      <c r="Q64" s="5"/>
    </row>
    <row r="65" spans="2:17" ht="15.75" customHeight="1">
      <c r="B65" s="11" t="s">
        <v>5</v>
      </c>
      <c r="C65" s="19">
        <v>250</v>
      </c>
      <c r="D65" s="44">
        <v>9.2</v>
      </c>
      <c r="E65" s="27">
        <f>SUM(E63:E64)</f>
        <v>3.8000000000000003</v>
      </c>
      <c r="F65" s="27">
        <f aca="true" t="shared" si="10" ref="F65:P65">SUM(F63:F64)</f>
        <v>6.42</v>
      </c>
      <c r="G65" s="27">
        <f t="shared" si="10"/>
        <v>49.84</v>
      </c>
      <c r="H65" s="27">
        <f t="shared" si="10"/>
        <v>273.6</v>
      </c>
      <c r="I65" s="27">
        <f t="shared" si="10"/>
        <v>0.07200000000000001</v>
      </c>
      <c r="J65" s="27">
        <f t="shared" si="10"/>
        <v>0.9</v>
      </c>
      <c r="K65" s="27">
        <f t="shared" si="10"/>
        <v>2</v>
      </c>
      <c r="L65" s="27">
        <f t="shared" si="10"/>
        <v>2.41</v>
      </c>
      <c r="M65" s="27">
        <f t="shared" si="10"/>
        <v>24.080000000000002</v>
      </c>
      <c r="N65" s="27">
        <f t="shared" si="10"/>
        <v>39.4</v>
      </c>
      <c r="O65" s="27">
        <f t="shared" si="10"/>
        <v>18.84</v>
      </c>
      <c r="P65" s="27">
        <f t="shared" si="10"/>
        <v>1.602</v>
      </c>
      <c r="Q65" s="5"/>
    </row>
    <row r="66" spans="2:17" ht="15.75" customHeight="1">
      <c r="B66" s="12"/>
      <c r="C66" s="8"/>
      <c r="D66" s="47"/>
      <c r="E66" s="8"/>
      <c r="F66" s="8"/>
      <c r="G66" s="8"/>
      <c r="H66" s="8"/>
      <c r="I66" s="18"/>
      <c r="J66" s="8"/>
      <c r="K66" s="8"/>
      <c r="L66" s="8"/>
      <c r="M66" s="8"/>
      <c r="N66" s="8"/>
      <c r="O66" s="8"/>
      <c r="P66" s="8"/>
      <c r="Q66" s="5"/>
    </row>
    <row r="67" spans="2:17" ht="15.75" customHeight="1">
      <c r="B67" s="10" t="s">
        <v>3</v>
      </c>
      <c r="C67" s="17"/>
      <c r="D67" s="30"/>
      <c r="E67" s="15"/>
      <c r="F67" s="20"/>
      <c r="G67" s="27"/>
      <c r="H67" s="19"/>
      <c r="I67" s="19"/>
      <c r="J67" s="8"/>
      <c r="K67" s="18"/>
      <c r="L67" s="8"/>
      <c r="M67" s="8"/>
      <c r="N67" s="8"/>
      <c r="O67" s="8"/>
      <c r="P67" s="8"/>
      <c r="Q67" s="5"/>
    </row>
    <row r="68" spans="1:17" ht="57.75" customHeight="1">
      <c r="A68" s="60" t="s">
        <v>45</v>
      </c>
      <c r="B68" s="35" t="s">
        <v>28</v>
      </c>
      <c r="C68" s="50">
        <v>20</v>
      </c>
      <c r="D68" s="51"/>
      <c r="E68" s="52">
        <v>1.46</v>
      </c>
      <c r="F68" s="52">
        <v>2.5</v>
      </c>
      <c r="G68" s="53">
        <v>8.8</v>
      </c>
      <c r="H68" s="54">
        <v>63.6</v>
      </c>
      <c r="I68" s="54">
        <v>0.024</v>
      </c>
      <c r="J68" s="55">
        <v>0</v>
      </c>
      <c r="K68" s="56">
        <v>0.8</v>
      </c>
      <c r="L68" s="55">
        <v>0.932</v>
      </c>
      <c r="M68" s="55">
        <v>3.96</v>
      </c>
      <c r="N68" s="55">
        <v>14</v>
      </c>
      <c r="O68" s="55">
        <v>5.48</v>
      </c>
      <c r="P68" s="55">
        <v>0.26</v>
      </c>
      <c r="Q68" s="5"/>
    </row>
    <row r="69" spans="1:17" ht="15.75" customHeight="1">
      <c r="A69" s="59" t="s">
        <v>50</v>
      </c>
      <c r="B69" s="35" t="s">
        <v>38</v>
      </c>
      <c r="C69" s="24" t="s">
        <v>39</v>
      </c>
      <c r="D69" s="43"/>
      <c r="E69" s="21">
        <v>0.11000000000000001</v>
      </c>
      <c r="F69" s="21">
        <v>0.06</v>
      </c>
      <c r="G69" s="21">
        <v>10.99</v>
      </c>
      <c r="H69" s="21">
        <v>44.7</v>
      </c>
      <c r="I69" s="21">
        <v>0.0029999999999999996</v>
      </c>
      <c r="J69" s="25">
        <v>1.0299999999999998</v>
      </c>
      <c r="K69" s="25">
        <v>0</v>
      </c>
      <c r="L69" s="25">
        <v>0.02</v>
      </c>
      <c r="M69" s="25">
        <v>12.549999999999999</v>
      </c>
      <c r="N69" s="25">
        <v>3.8999999999999995</v>
      </c>
      <c r="O69" s="25">
        <v>2.3</v>
      </c>
      <c r="P69" s="25">
        <v>0.485</v>
      </c>
      <c r="Q69" s="5"/>
    </row>
    <row r="70" spans="2:17" ht="15.75" customHeight="1">
      <c r="B70" s="11" t="s">
        <v>5</v>
      </c>
      <c r="C70" s="19">
        <v>220</v>
      </c>
      <c r="D70" s="44">
        <v>9.2</v>
      </c>
      <c r="E70" s="27">
        <f>SUM(E68:E69)</f>
        <v>1.57</v>
      </c>
      <c r="F70" s="27">
        <f aca="true" t="shared" si="11" ref="F70:P70">SUM(F68:F69)</f>
        <v>2.56</v>
      </c>
      <c r="G70" s="27">
        <f t="shared" si="11"/>
        <v>19.79</v>
      </c>
      <c r="H70" s="27">
        <f t="shared" si="11"/>
        <v>108.30000000000001</v>
      </c>
      <c r="I70" s="27">
        <f t="shared" si="11"/>
        <v>0.027</v>
      </c>
      <c r="J70" s="27">
        <f t="shared" si="11"/>
        <v>1.0299999999999998</v>
      </c>
      <c r="K70" s="27">
        <f t="shared" si="11"/>
        <v>0.8</v>
      </c>
      <c r="L70" s="27">
        <f t="shared" si="11"/>
        <v>0.9520000000000001</v>
      </c>
      <c r="M70" s="27">
        <f t="shared" si="11"/>
        <v>16.509999999999998</v>
      </c>
      <c r="N70" s="27">
        <f t="shared" si="11"/>
        <v>17.9</v>
      </c>
      <c r="O70" s="27">
        <f t="shared" si="11"/>
        <v>7.78</v>
      </c>
      <c r="P70" s="27">
        <f t="shared" si="11"/>
        <v>0.745</v>
      </c>
      <c r="Q70" s="5"/>
    </row>
    <row r="71" spans="2:17" ht="15.75" customHeight="1">
      <c r="B71" s="11"/>
      <c r="C71" s="19"/>
      <c r="D71" s="4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5"/>
    </row>
    <row r="72" spans="2:17" ht="15.75" customHeight="1">
      <c r="B72" s="10" t="s">
        <v>4</v>
      </c>
      <c r="C72" s="17"/>
      <c r="D72" s="30"/>
      <c r="E72" s="15"/>
      <c r="F72" s="20"/>
      <c r="G72" s="27"/>
      <c r="H72" s="19"/>
      <c r="I72" s="19"/>
      <c r="J72" s="8"/>
      <c r="K72" s="18"/>
      <c r="L72" s="8"/>
      <c r="M72" s="8"/>
      <c r="N72" s="8"/>
      <c r="O72" s="8"/>
      <c r="P72" s="8"/>
      <c r="Q72" s="5"/>
    </row>
    <row r="73" spans="1:17" ht="66" customHeight="1">
      <c r="A73" s="60" t="s">
        <v>45</v>
      </c>
      <c r="B73" s="35" t="s">
        <v>44</v>
      </c>
      <c r="C73" s="48" t="s">
        <v>43</v>
      </c>
      <c r="D73" s="43"/>
      <c r="E73" s="21">
        <v>2.25</v>
      </c>
      <c r="F73" s="21">
        <v>2.9400000000000004</v>
      </c>
      <c r="G73" s="22">
        <v>22.32</v>
      </c>
      <c r="H73" s="23">
        <v>125.1</v>
      </c>
      <c r="I73" s="23">
        <v>0.024</v>
      </c>
      <c r="J73" s="8">
        <v>0</v>
      </c>
      <c r="K73" s="18">
        <v>3</v>
      </c>
      <c r="L73" s="8">
        <v>1.0499999999999998</v>
      </c>
      <c r="M73" s="8">
        <v>8.7</v>
      </c>
      <c r="N73" s="8">
        <v>26.999999999999993</v>
      </c>
      <c r="O73" s="8">
        <v>5.999999999999999</v>
      </c>
      <c r="P73" s="8">
        <v>0.6299999999999999</v>
      </c>
      <c r="Q73" s="5"/>
    </row>
    <row r="74" spans="1:17" ht="32.25" customHeight="1">
      <c r="A74" s="59" t="s">
        <v>46</v>
      </c>
      <c r="B74" s="35" t="s">
        <v>29</v>
      </c>
      <c r="C74" s="24" t="s">
        <v>36</v>
      </c>
      <c r="D74" s="43"/>
      <c r="E74" s="21">
        <v>0.07</v>
      </c>
      <c r="F74" s="21">
        <v>0.02</v>
      </c>
      <c r="G74" s="21">
        <v>10.01</v>
      </c>
      <c r="H74" s="21">
        <v>40</v>
      </c>
      <c r="I74" s="21">
        <v>0</v>
      </c>
      <c r="J74" s="25">
        <v>0.03</v>
      </c>
      <c r="K74" s="25">
        <v>0</v>
      </c>
      <c r="L74" s="25">
        <v>0</v>
      </c>
      <c r="M74" s="25">
        <v>10.95</v>
      </c>
      <c r="N74" s="25">
        <v>2.8</v>
      </c>
      <c r="O74" s="25">
        <v>1.4</v>
      </c>
      <c r="P74" s="25">
        <v>0.265</v>
      </c>
      <c r="Q74" s="5"/>
    </row>
    <row r="75" spans="2:17" ht="15.75" customHeight="1">
      <c r="B75" s="11" t="s">
        <v>5</v>
      </c>
      <c r="C75" s="19">
        <v>230</v>
      </c>
      <c r="D75" s="44">
        <v>9.2</v>
      </c>
      <c r="E75" s="27">
        <f>SUM(E73:E74)</f>
        <v>2.32</v>
      </c>
      <c r="F75" s="27">
        <f aca="true" t="shared" si="12" ref="F75:P75">SUM(F73:F74)</f>
        <v>2.9600000000000004</v>
      </c>
      <c r="G75" s="27">
        <f t="shared" si="12"/>
        <v>32.33</v>
      </c>
      <c r="H75" s="27">
        <f t="shared" si="12"/>
        <v>165.1</v>
      </c>
      <c r="I75" s="27">
        <f t="shared" si="12"/>
        <v>0.024</v>
      </c>
      <c r="J75" s="27">
        <f t="shared" si="12"/>
        <v>0.03</v>
      </c>
      <c r="K75" s="27">
        <f t="shared" si="12"/>
        <v>3</v>
      </c>
      <c r="L75" s="27">
        <f t="shared" si="12"/>
        <v>1.0499999999999998</v>
      </c>
      <c r="M75" s="27">
        <f t="shared" si="12"/>
        <v>19.65</v>
      </c>
      <c r="N75" s="27">
        <f t="shared" si="12"/>
        <v>29.799999999999994</v>
      </c>
      <c r="O75" s="27">
        <f t="shared" si="12"/>
        <v>7.399999999999999</v>
      </c>
      <c r="P75" s="27">
        <f t="shared" si="12"/>
        <v>0.8949999999999999</v>
      </c>
      <c r="Q75" s="5"/>
    </row>
    <row r="76" spans="2:17" ht="15.75" customHeight="1">
      <c r="B76" s="11"/>
      <c r="C76" s="20"/>
      <c r="D76" s="45"/>
      <c r="E76" s="27"/>
      <c r="F76" s="27"/>
      <c r="G76" s="27"/>
      <c r="H76" s="28"/>
      <c r="I76" s="26"/>
      <c r="J76" s="17"/>
      <c r="K76" s="17"/>
      <c r="L76" s="17"/>
      <c r="M76" s="16"/>
      <c r="N76" s="16"/>
      <c r="O76" s="29"/>
      <c r="P76" s="17"/>
      <c r="Q76" s="5"/>
    </row>
    <row r="77" spans="2:17" ht="15.75" customHeight="1">
      <c r="B77" s="9" t="s">
        <v>13</v>
      </c>
      <c r="C77" s="15">
        <f>C50+C55+C60+C65+C70+C75</f>
        <v>1385</v>
      </c>
      <c r="D77" s="15"/>
      <c r="E77" s="17">
        <f>E50+E55+E60+E65+E70+E75</f>
        <v>14.85</v>
      </c>
      <c r="F77" s="17">
        <f aca="true" t="shared" si="13" ref="F77:P77">F50+F55+F60+F65+F70+F75</f>
        <v>16.62</v>
      </c>
      <c r="G77" s="17">
        <f t="shared" si="13"/>
        <v>191.81</v>
      </c>
      <c r="H77" s="17">
        <f t="shared" si="13"/>
        <v>979.3000000000001</v>
      </c>
      <c r="I77" s="17">
        <f t="shared" si="13"/>
        <v>0.22999999999999998</v>
      </c>
      <c r="J77" s="17">
        <f t="shared" si="13"/>
        <v>53.05</v>
      </c>
      <c r="K77" s="17">
        <f t="shared" si="13"/>
        <v>6.6</v>
      </c>
      <c r="L77" s="17">
        <f t="shared" si="13"/>
        <v>6.874</v>
      </c>
      <c r="M77" s="17">
        <f t="shared" si="13"/>
        <v>112.55000000000001</v>
      </c>
      <c r="N77" s="17">
        <f t="shared" si="13"/>
        <v>156.24999999999997</v>
      </c>
      <c r="O77" s="17">
        <f t="shared" si="13"/>
        <v>54</v>
      </c>
      <c r="P77" s="17">
        <f t="shared" si="13"/>
        <v>5.412</v>
      </c>
      <c r="Q77" s="5"/>
    </row>
    <row r="78" spans="2:17" ht="15.75">
      <c r="B78" s="9" t="s">
        <v>14</v>
      </c>
      <c r="C78" s="15">
        <f>C37+C77</f>
        <v>2775</v>
      </c>
      <c r="D78" s="15"/>
      <c r="E78" s="17">
        <f>E37+E77</f>
        <v>32.937</v>
      </c>
      <c r="F78" s="17">
        <f aca="true" t="shared" si="14" ref="F78:P78">F37+F77</f>
        <v>34.25</v>
      </c>
      <c r="G78" s="17">
        <f t="shared" si="14"/>
        <v>401.19399999999996</v>
      </c>
      <c r="H78" s="17">
        <f t="shared" si="14"/>
        <v>2027.5083333333332</v>
      </c>
      <c r="I78" s="17">
        <f t="shared" si="14"/>
        <v>0.44599999999999995</v>
      </c>
      <c r="J78" s="17">
        <f t="shared" si="14"/>
        <v>56.79599999999999</v>
      </c>
      <c r="K78" s="17">
        <f t="shared" si="14"/>
        <v>11.399999999999999</v>
      </c>
      <c r="L78" s="17">
        <f t="shared" si="14"/>
        <v>13.184</v>
      </c>
      <c r="M78" s="17">
        <f t="shared" si="14"/>
        <v>238.12</v>
      </c>
      <c r="N78" s="17">
        <f t="shared" si="14"/>
        <v>319.3066666666666</v>
      </c>
      <c r="O78" s="17">
        <f t="shared" si="14"/>
        <v>117.74666666666667</v>
      </c>
      <c r="P78" s="17">
        <f t="shared" si="14"/>
        <v>11.190333333333331</v>
      </c>
      <c r="Q78" s="5"/>
    </row>
    <row r="79" spans="2:17" ht="15.75">
      <c r="B79" s="36" t="s">
        <v>15</v>
      </c>
      <c r="C79" s="29">
        <f>C78/12</f>
        <v>231.25</v>
      </c>
      <c r="D79" s="25"/>
      <c r="E79" s="17">
        <f>E78/12</f>
        <v>2.74475</v>
      </c>
      <c r="F79" s="17">
        <f aca="true" t="shared" si="15" ref="F79:P79">F78/12</f>
        <v>2.8541666666666665</v>
      </c>
      <c r="G79" s="17">
        <f t="shared" si="15"/>
        <v>33.43283333333333</v>
      </c>
      <c r="H79" s="17">
        <f t="shared" si="15"/>
        <v>168.95902777777778</v>
      </c>
      <c r="I79" s="17">
        <f t="shared" si="15"/>
        <v>0.03716666666666666</v>
      </c>
      <c r="J79" s="17">
        <f t="shared" si="15"/>
        <v>4.733</v>
      </c>
      <c r="K79" s="17">
        <f t="shared" si="15"/>
        <v>0.9499999999999998</v>
      </c>
      <c r="L79" s="17">
        <f t="shared" si="15"/>
        <v>1.0986666666666667</v>
      </c>
      <c r="M79" s="17">
        <f t="shared" si="15"/>
        <v>19.843333333333334</v>
      </c>
      <c r="N79" s="17">
        <f t="shared" si="15"/>
        <v>26.608888888888885</v>
      </c>
      <c r="O79" s="17">
        <f t="shared" si="15"/>
        <v>9.812222222222223</v>
      </c>
      <c r="P79" s="17">
        <f t="shared" si="15"/>
        <v>0.9325277777777776</v>
      </c>
      <c r="Q79" s="6"/>
    </row>
    <row r="80" spans="2:17" ht="15">
      <c r="B80" s="12"/>
      <c r="C80" s="8"/>
      <c r="D80" s="25"/>
      <c r="E80" s="8"/>
      <c r="F80" s="8"/>
      <c r="G80" s="8"/>
      <c r="H80" s="8"/>
      <c r="I80" s="18"/>
      <c r="J80" s="8"/>
      <c r="K80" s="8"/>
      <c r="L80" s="8"/>
      <c r="M80" s="8"/>
      <c r="N80" s="8"/>
      <c r="O80" s="8"/>
      <c r="P80" s="8"/>
      <c r="Q80" s="5"/>
    </row>
    <row r="81" spans="2:17" ht="15">
      <c r="B81" s="12"/>
      <c r="C81" s="8"/>
      <c r="D81" s="25"/>
      <c r="E81" s="8"/>
      <c r="F81" s="8"/>
      <c r="G81" s="8"/>
      <c r="H81" s="8"/>
      <c r="I81" s="18"/>
      <c r="J81" s="8"/>
      <c r="K81" s="8"/>
      <c r="L81" s="8"/>
      <c r="M81" s="8"/>
      <c r="N81" s="8"/>
      <c r="O81" s="8"/>
      <c r="P81" s="8"/>
      <c r="Q81" s="5"/>
    </row>
    <row r="82" spans="2:17" ht="15">
      <c r="B82" s="12"/>
      <c r="C82" s="8"/>
      <c r="D82" s="25"/>
      <c r="E82" s="8"/>
      <c r="F82" s="8"/>
      <c r="G82" s="8"/>
      <c r="H82" s="8"/>
      <c r="I82" s="18"/>
      <c r="J82" s="8"/>
      <c r="K82" s="8"/>
      <c r="L82" s="8"/>
      <c r="M82" s="8"/>
      <c r="N82" s="8"/>
      <c r="O82" s="8"/>
      <c r="P82" s="8"/>
      <c r="Q82" s="5"/>
    </row>
    <row r="83" spans="2:17" ht="15">
      <c r="B83" s="12"/>
      <c r="C83" s="8"/>
      <c r="D83" s="25"/>
      <c r="E83" s="8"/>
      <c r="F83" s="8"/>
      <c r="G83" s="8"/>
      <c r="H83" s="8"/>
      <c r="I83" s="18"/>
      <c r="J83" s="8"/>
      <c r="K83" s="8"/>
      <c r="L83" s="8"/>
      <c r="M83" s="8"/>
      <c r="N83" s="8"/>
      <c r="O83" s="8"/>
      <c r="P83" s="8"/>
      <c r="Q83" s="5"/>
    </row>
    <row r="84" spans="2:17" ht="15">
      <c r="B84" s="12"/>
      <c r="C84" s="8"/>
      <c r="D84" s="25"/>
      <c r="E84" s="8"/>
      <c r="F84" s="8"/>
      <c r="G84" s="8"/>
      <c r="H84" s="8"/>
      <c r="I84" s="18"/>
      <c r="J84" s="8"/>
      <c r="K84" s="8"/>
      <c r="L84" s="8"/>
      <c r="M84" s="8"/>
      <c r="N84" s="8"/>
      <c r="O84" s="8"/>
      <c r="P84" s="8"/>
      <c r="Q84" s="5"/>
    </row>
    <row r="85" spans="2:17" ht="15">
      <c r="B85" s="12"/>
      <c r="C85" s="8"/>
      <c r="D85" s="25"/>
      <c r="E85" s="8"/>
      <c r="F85" s="8"/>
      <c r="G85" s="8"/>
      <c r="H85" s="8"/>
      <c r="I85" s="18"/>
      <c r="J85" s="8"/>
      <c r="K85" s="8"/>
      <c r="L85" s="8"/>
      <c r="M85" s="8"/>
      <c r="N85" s="8"/>
      <c r="O85" s="8"/>
      <c r="P85" s="8"/>
      <c r="Q85" s="5"/>
    </row>
    <row r="86" spans="2:17" ht="15">
      <c r="B86" s="12"/>
      <c r="C86" s="8"/>
      <c r="D86" s="25"/>
      <c r="E86" s="8"/>
      <c r="F86" s="8"/>
      <c r="G86" s="8"/>
      <c r="H86" s="8"/>
      <c r="I86" s="18"/>
      <c r="J86" s="8"/>
      <c r="K86" s="8"/>
      <c r="L86" s="8"/>
      <c r="M86" s="8"/>
      <c r="N86" s="8"/>
      <c r="O86" s="8"/>
      <c r="P86" s="8"/>
      <c r="Q86" s="5"/>
    </row>
    <row r="87" spans="2:17" ht="15">
      <c r="B87" s="12"/>
      <c r="C87" s="8"/>
      <c r="D87" s="25"/>
      <c r="E87" s="8"/>
      <c r="F87" s="8"/>
      <c r="G87" s="8"/>
      <c r="H87" s="8"/>
      <c r="I87" s="18"/>
      <c r="J87" s="8"/>
      <c r="K87" s="8"/>
      <c r="L87" s="8"/>
      <c r="M87" s="8"/>
      <c r="N87" s="8"/>
      <c r="O87" s="8"/>
      <c r="P87" s="8"/>
      <c r="Q87" s="5"/>
    </row>
    <row r="88" spans="2:17" ht="15">
      <c r="B88" s="12"/>
      <c r="C88" s="8"/>
      <c r="D88" s="25"/>
      <c r="E88" s="8"/>
      <c r="F88" s="8"/>
      <c r="G88" s="8"/>
      <c r="H88" s="8"/>
      <c r="I88" s="18"/>
      <c r="J88" s="8"/>
      <c r="K88" s="8"/>
      <c r="L88" s="8"/>
      <c r="M88" s="8"/>
      <c r="N88" s="8"/>
      <c r="O88" s="8"/>
      <c r="P88" s="8"/>
      <c r="Q88" s="5"/>
    </row>
    <row r="89" spans="2:17" ht="15">
      <c r="B89" s="12"/>
      <c r="C89" s="8"/>
      <c r="D89" s="25"/>
      <c r="E89" s="8"/>
      <c r="F89" s="8"/>
      <c r="G89" s="8"/>
      <c r="H89" s="8"/>
      <c r="I89" s="18"/>
      <c r="J89" s="8"/>
      <c r="K89" s="8"/>
      <c r="L89" s="8"/>
      <c r="M89" s="8"/>
      <c r="N89" s="8"/>
      <c r="O89" s="8"/>
      <c r="P89" s="8"/>
      <c r="Q89" s="5"/>
    </row>
  </sheetData>
  <sheetProtection/>
  <mergeCells count="8">
    <mergeCell ref="R9:S9"/>
    <mergeCell ref="U9:V9"/>
    <mergeCell ref="W9:Z9"/>
    <mergeCell ref="B2:N2"/>
    <mergeCell ref="B3:N3"/>
    <mergeCell ref="R8:S8"/>
    <mergeCell ref="U8:V8"/>
    <mergeCell ref="W8:Z8"/>
  </mergeCells>
  <printOptions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</dc:creator>
  <cp:keywords/>
  <dc:description/>
  <cp:lastModifiedBy>admin</cp:lastModifiedBy>
  <cp:lastPrinted>2023-12-08T09:14:40Z</cp:lastPrinted>
  <dcterms:created xsi:type="dcterms:W3CDTF">2007-01-17T07:16:27Z</dcterms:created>
  <dcterms:modified xsi:type="dcterms:W3CDTF">2023-12-08T09:26:08Z</dcterms:modified>
  <cp:category/>
  <cp:version/>
  <cp:contentType/>
  <cp:contentStatus/>
</cp:coreProperties>
</file>